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88" yWindow="65368" windowWidth="14448" windowHeight="11640" activeTab="1"/>
  </bookViews>
  <sheets>
    <sheet name="Прил.4" sheetId="1" r:id="rId1"/>
    <sheet name="ПРил.3" sheetId="2" r:id="rId2"/>
  </sheets>
  <definedNames/>
  <calcPr fullCalcOnLoad="1"/>
</workbook>
</file>

<file path=xl/sharedStrings.xml><?xml version="1.0" encoding="utf-8"?>
<sst xmlns="http://schemas.openxmlformats.org/spreadsheetml/2006/main" count="283" uniqueCount="201">
  <si>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</si>
  <si>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</si>
  <si>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</si>
  <si>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</si>
  <si>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</si>
  <si>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</si>
  <si>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</si>
  <si>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</si>
  <si>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</si>
  <si>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</si>
  <si>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Жилищное хозяйство</t>
  </si>
  <si>
    <t>Охрана окружающей среды</t>
  </si>
  <si>
    <t>Образование</t>
  </si>
  <si>
    <t>Социальная политика</t>
  </si>
  <si>
    <t>01</t>
  </si>
  <si>
    <t>00</t>
  </si>
  <si>
    <t>02</t>
  </si>
  <si>
    <t>03</t>
  </si>
  <si>
    <t>04</t>
  </si>
  <si>
    <t>09</t>
  </si>
  <si>
    <t>05</t>
  </si>
  <si>
    <t>06</t>
  </si>
  <si>
    <t>07</t>
  </si>
  <si>
    <t>7950000</t>
  </si>
  <si>
    <t>005</t>
  </si>
  <si>
    <t>08</t>
  </si>
  <si>
    <t>0200002</t>
  </si>
  <si>
    <t>10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</si>
  <si>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</si>
  <si>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</si>
  <si>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</si>
  <si>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</si>
  <si>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</si>
  <si>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</si>
  <si>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</si>
  <si>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>000</t>
  </si>
  <si>
    <t>Национальная экономика</t>
  </si>
  <si>
    <t>0000000</t>
  </si>
  <si>
    <t>Благоустройство</t>
  </si>
  <si>
    <t>5058600</t>
  </si>
  <si>
    <t>13</t>
  </si>
  <si>
    <t>Другие вопросы в области национальной экономики</t>
  </si>
  <si>
    <t>12</t>
  </si>
  <si>
    <t>Физическая культура и спорт</t>
  </si>
  <si>
    <t>Разница</t>
  </si>
  <si>
    <t>ВСЕГО</t>
  </si>
  <si>
    <t>Дотации</t>
  </si>
  <si>
    <t>ПВУ</t>
  </si>
  <si>
    <t>ЗАГС</t>
  </si>
  <si>
    <t>Доходы</t>
  </si>
  <si>
    <t>121</t>
  </si>
  <si>
    <t>122</t>
  </si>
  <si>
    <t>244</t>
  </si>
  <si>
    <t>242</t>
  </si>
  <si>
    <t>Вертол. Площадки</t>
  </si>
  <si>
    <t>Индексация ФОТ</t>
  </si>
  <si>
    <t>111</t>
  </si>
  <si>
    <t>312</t>
  </si>
  <si>
    <t>Программы</t>
  </si>
  <si>
    <t>7010201</t>
  </si>
  <si>
    <t>7010204</t>
  </si>
  <si>
    <t>4045118</t>
  </si>
  <si>
    <t>1315119</t>
  </si>
  <si>
    <t>7028100</t>
  </si>
  <si>
    <t>7028106</t>
  </si>
  <si>
    <t>7028104</t>
  </si>
  <si>
    <t>14</t>
  </si>
  <si>
    <t>1418114</t>
  </si>
  <si>
    <t>0708107</t>
  </si>
  <si>
    <t>Повыш. з/пл. ( КЦСР 7010059)</t>
  </si>
  <si>
    <t>7028600</t>
  </si>
  <si>
    <t>7028101</t>
  </si>
  <si>
    <t>7020059</t>
  </si>
  <si>
    <t>7020000</t>
  </si>
  <si>
    <t>7028108</t>
  </si>
  <si>
    <t>7028301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</si>
  <si>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</si>
  <si>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</si>
  <si>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</si>
  <si>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</si>
  <si>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Защита населения и территории от чрезвычайныхситуаций природного и техногенного характера, гражданская оборона</t>
  </si>
  <si>
    <t>Профилактика правонарушений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</si>
  <si>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</si>
  <si>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</si>
  <si>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</si>
  <si>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</si>
  <si>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Жилищно-коммунальное хозяйство</t>
  </si>
  <si>
    <t>Коммунальное хозяйство</t>
  </si>
  <si>
    <t>Другие вопросы в области охраны окружающей среды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</si>
  <si>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</si>
  <si>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</si>
  <si>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</si>
  <si>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 и кинематографии</t>
  </si>
  <si>
    <t>Пенсионное обеспечение</t>
  </si>
  <si>
    <t>Социальное обеспечение населения</t>
  </si>
  <si>
    <t>Физическая культура</t>
  </si>
  <si>
    <t>Массовый спорт</t>
  </si>
  <si>
    <t>от 00.00.00 №00</t>
  </si>
  <si>
    <t>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 за счет средст федерального бюджета</t>
  </si>
  <si>
    <t>Осуществление первичного воинского учета, на территориях, где отсутствуют военные комисариаты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</t>
  </si>
  <si>
    <t>на 2016 г.</t>
  </si>
  <si>
    <t>Приложение 4</t>
  </si>
  <si>
    <t>Распределение бюджетных ассигнований по разделам, подразделам</t>
  </si>
  <si>
    <t xml:space="preserve">классификации расходов бюджета сельского поселения Выкатной </t>
  </si>
  <si>
    <t>поселения Выкатной</t>
  </si>
  <si>
    <t xml:space="preserve"> депутатов сельского </t>
  </si>
  <si>
    <t xml:space="preserve">к  проекту решения Совета </t>
  </si>
  <si>
    <t>Связь и информатика</t>
  </si>
  <si>
    <t>Приложение 3</t>
  </si>
  <si>
    <t xml:space="preserve">к проекту решения </t>
  </si>
  <si>
    <t xml:space="preserve">Совета депутатов сельского </t>
  </si>
  <si>
    <t xml:space="preserve">  поселения Выкатной</t>
  </si>
  <si>
    <t>от 00.00.2015 №</t>
  </si>
  <si>
    <t>ДОХОДЫ</t>
  </si>
  <si>
    <t xml:space="preserve"> бюджета сельского поселения Выкатной</t>
  </si>
  <si>
    <t xml:space="preserve">по разделам, подразделам, </t>
  </si>
  <si>
    <t>на 2016 год</t>
  </si>
  <si>
    <t>Код бюджетной кассификации РФ</t>
  </si>
  <si>
    <t>Наименование доходов</t>
  </si>
  <si>
    <t>Сумма    2016 год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</si>
  <si>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</si>
  <si>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</si>
  <si>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</si>
  <si>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</si>
  <si>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</si>
  <si>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</si>
  <si>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182 1 01 02010 01 1000 110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</si>
  <si>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</si>
  <si>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182 1 06 00000 00 0000 000</t>
  </si>
  <si>
    <t>НАЛОГИ НА ИМУЩЕСТВО</t>
  </si>
  <si>
    <t>182 1 06 01000 00 0000 110</t>
  </si>
  <si>
    <t>Налог на имущество  физических лиц</t>
  </si>
  <si>
    <t xml:space="preserve">182 1 06 01030 10 0000 110 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</si>
  <si>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</si>
  <si>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 xml:space="preserve">182 1 06 06000 00 0000 110 </t>
  </si>
  <si>
    <t>Земельный налог</t>
  </si>
  <si>
    <t>182 1 06 06013 10 0000 110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</si>
  <si>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</si>
  <si>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182 1 06 06023 10 0000 110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</si>
  <si>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</si>
  <si>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</si>
  <si>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</si>
  <si>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650 1 08 04020 01 1000 110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</si>
  <si>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</si>
  <si>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</si>
  <si>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</si>
  <si>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</si>
  <si>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</t>
  </si>
  <si>
    <t>650 1 11 09045 10 0000 120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</si>
  <si>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</si>
  <si>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</si>
  <si>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</si>
  <si>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</si>
  <si>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 xml:space="preserve">Прочие доходы  от оказания платных услуг (работ) получателями средств бюджетов сельских поселений </t>
  </si>
  <si>
    <t>650 1 13 02995 10 0000 130</t>
  </si>
  <si>
    <t>Прочие доходы от компенсации затрат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</si>
  <si>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</si>
  <si>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</si>
  <si>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</si>
  <si>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реализации имущества, находящегося в государственной и муниципальной собственности</t>
  </si>
  <si>
    <t>650 1 14 06013 10 0000 430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</si>
  <si>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</si>
  <si>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</si>
  <si>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</si>
  <si>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</si>
  <si>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</si>
  <si>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</si>
  <si>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</si>
  <si>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</si>
  <si>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</si>
  <si>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</si>
  <si>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</si>
  <si>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650 2 02 01000 00 0000 151</t>
  </si>
  <si>
    <t>650 2 02 01001 10 0000 151</t>
  </si>
  <si>
    <t xml:space="preserve">Дотации бюджетам сельских поселений на выравнивание бюджетной обеспеченности </t>
  </si>
  <si>
    <t>650 2 02 02000 00 0000 151</t>
  </si>
  <si>
    <t>650 2 02 03000 00 0000 151</t>
  </si>
  <si>
    <t>650 2 02 03003 10 0000 151</t>
  </si>
  <si>
    <t>Субвенции бюджетам сельских поселений на  государственную регистрацию актов гражданского состояния</t>
  </si>
  <si>
    <t>650 2 02 03015 10 0000 151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</si>
  <si>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</si>
  <si>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650 2 02 04000 00 0000 151</t>
  </si>
  <si>
    <t>ИНЫЕ МЕЖБЮДЖЕТНЫЕ ТРАНСФЕРТЫ</t>
  </si>
  <si>
    <t>650 2 02 04014 10 0000151</t>
  </si>
  <si>
    <t xml:space="preserve"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соотвествии с заключенными соглашениями </t>
  </si>
  <si>
    <t>650 2 02 04999 10 0000151</t>
  </si>
  <si>
    <t>Прочие межбюджетные трансферты передаваемые бюджетам сельских поселений</t>
  </si>
  <si>
    <t>650 2 07 00000 00 0000 180</t>
  </si>
  <si>
    <t>ПРОЧИЕ БЕЗВОЗМЕЗДНЫЕ ПОСТУПЛЕНИЯ</t>
  </si>
  <si>
    <t>ИТОГО ДОХОДОВ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</si>
  <si>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</si>
  <si>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</si>
  <si>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</si>
  <si>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</si>
  <si>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r>
      <t xml:space="preserve">ДОТАЦИИ </t>
    </r>
    <r>
      <rPr>
        <sz val="12"/>
        <rFont val="Times New Roman"/>
        <family val="1"/>
      </rPr>
      <t xml:space="preserve">от других бюджетов бюджетной системы РФ </t>
    </r>
  </si>
  <si>
    <r>
      <t xml:space="preserve">СУБСИДИИ </t>
    </r>
    <r>
      <rPr>
        <sz val="12"/>
        <rFont val="Times New Roman"/>
        <family val="1"/>
      </rPr>
      <t>от других бюджетов бюджетной системы РФ</t>
    </r>
  </si>
  <si>
    <r>
      <t xml:space="preserve">СУБВЕНЦИИ </t>
    </r>
    <r>
      <rPr>
        <sz val="12"/>
        <rFont val="Times New Roman"/>
        <family val="1"/>
      </rPr>
      <t>от других бюджетов бюджетной системы РФ</t>
    </r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</si>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</sst>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double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textRotation="90"/>
    </xf>
    <xf numFmtId="0" fontId="3" fillId="0" borderId="0" xfId="0" applyFont="1" applyAlignment="1">
      <alignment horizontal="center" textRotation="90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169" fontId="4" fillId="33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69" fontId="52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4" fillId="6" borderId="10" xfId="0" applyFont="1" applyFill="1" applyBorder="1" applyAlignment="1">
      <alignment vertical="center" wrapText="1"/>
    </xf>
    <xf numFmtId="169" fontId="4" fillId="6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vertical="center" wrapText="1"/>
    </xf>
    <xf numFmtId="16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6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69" fontId="5" fillId="34" borderId="10" xfId="0" applyNumberFormat="1" applyFont="1" applyFill="1" applyBorder="1" applyAlignment="1">
      <alignment horizontal="center" vertical="center" wrapText="1"/>
    </xf>
    <xf numFmtId="169" fontId="3" fillId="6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justify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49" fontId="4" fillId="6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170" fontId="8" fillId="0" borderId="18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170" fontId="11" fillId="0" borderId="20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170" fontId="11" fillId="0" borderId="24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3" fillId="0" borderId="18" xfId="0" applyFont="1" applyFill="1" applyBorder="1" applyAlignment="1">
      <alignment horizontal="left" vertical="center" wrapText="1"/>
    </xf>
    <xf numFmtId="170" fontId="11" fillId="0" borderId="18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170" fontId="11" fillId="0" borderId="11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170" fontId="11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70" fontId="9" fillId="0" borderId="2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170" fontId="14" fillId="0" borderId="26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170" fontId="11" fillId="0" borderId="27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170" fontId="14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170" fontId="11" fillId="31" borderId="24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170" fontId="16" fillId="0" borderId="13" xfId="0" applyNumberFormat="1" applyFont="1" applyFill="1" applyBorder="1" applyAlignment="1">
      <alignment horizontal="center" vertical="center" wrapText="1"/>
    </xf>
    <xf numFmtId="170" fontId="16" fillId="0" borderId="20" xfId="0" applyNumberFormat="1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vertical="center" wrapText="1"/>
    </xf>
    <xf numFmtId="170" fontId="11" fillId="35" borderId="2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170" fontId="11" fillId="0" borderId="30" xfId="0" applyNumberFormat="1" applyFont="1" applyFill="1" applyBorder="1" applyAlignment="1">
      <alignment horizontal="center" vertical="center" wrapText="1"/>
    </xf>
    <xf numFmtId="170" fontId="16" fillId="0" borderId="24" xfId="0" applyNumberFormat="1" applyFont="1" applyFill="1" applyBorder="1" applyAlignment="1">
      <alignment horizontal="center" vertical="center" wrapText="1"/>
    </xf>
    <xf numFmtId="170" fontId="14" fillId="0" borderId="31" xfId="0" applyNumberFormat="1" applyFont="1" applyFill="1" applyBorder="1" applyAlignment="1">
      <alignment horizontal="center" vertical="center" wrapText="1"/>
    </xf>
    <xf numFmtId="170" fontId="11" fillId="36" borderId="27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9" fillId="0" borderId="19" xfId="0" applyNumberFormat="1" applyFont="1" applyFill="1" applyBorder="1" applyAlignment="1">
      <alignment vertical="center" wrapText="1"/>
    </xf>
    <xf numFmtId="170" fontId="9" fillId="36" borderId="24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170" fontId="9" fillId="0" borderId="27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170" fontId="8" fillId="0" borderId="24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51"/>
  <sheetViews>
    <sheetView zoomScale="80" zoomScaleNormal="80" zoomScalePageLayoutView="0" workbookViewId="0" topLeftCell="A34">
      <selection activeCell="W15" sqref="W15"/>
    </sheetView>
  </sheetViews>
  <sheetFormatPr defaultColWidth="9.125" defaultRowHeight="12.75"/>
  <cols>
    <col min="1" max="1" width="48.50390625" style="1" customWidth="1"/>
    <col min="2" max="2" width="7.875" style="1" customWidth="1"/>
    <col min="3" max="3" width="7.50390625" style="1" customWidth="1"/>
    <col min="4" max="4" width="10.125" style="1" hidden="1" customWidth="1"/>
    <col min="5" max="5" width="5.625" style="1" hidden="1" customWidth="1"/>
    <col min="6" max="6" width="14.00390625" style="1" customWidth="1"/>
    <col min="7" max="7" width="15.125" style="1" customWidth="1"/>
    <col min="8" max="8" width="19.50390625" style="1" customWidth="1"/>
    <col min="9" max="9" width="10.375" style="1" hidden="1" customWidth="1"/>
    <col min="10" max="10" width="11.375" style="1" hidden="1" customWidth="1"/>
    <col min="11" max="11" width="9.50390625" style="1" hidden="1" customWidth="1"/>
    <col min="12" max="13" width="7.50390625" style="1" hidden="1" customWidth="1"/>
    <col min="14" max="14" width="8.125" style="1" hidden="1" customWidth="1"/>
    <col min="15" max="15" width="8.00390625" style="1" hidden="1" customWidth="1"/>
    <col min="16" max="16" width="0" style="1" hidden="1" customWidth="1"/>
    <col min="17" max="17" width="11.625" style="1" hidden="1" customWidth="1"/>
    <col min="18" max="19" width="0" style="1" hidden="1" customWidth="1"/>
    <col min="20" max="16384" width="9.125" style="1" customWidth="1"/>
  </cols>
  <sheetData>
    <row r="1" spans="6:8" ht="18">
      <c r="F1" s="96" t="s">
        <v>101</v>
      </c>
      <c r="G1" s="96"/>
      <c r="H1" s="96"/>
    </row>
    <row r="2" spans="6:8" ht="18">
      <c r="F2" s="2"/>
      <c r="G2" s="2"/>
      <c r="H2" s="2" t="s">
        <v>106</v>
      </c>
    </row>
    <row r="3" spans="6:8" ht="18">
      <c r="F3" s="2"/>
      <c r="G3" s="96" t="s">
        <v>105</v>
      </c>
      <c r="H3" s="96"/>
    </row>
    <row r="4" spans="6:8" ht="18">
      <c r="F4" s="2"/>
      <c r="G4" s="96" t="s">
        <v>104</v>
      </c>
      <c r="H4" s="96"/>
    </row>
    <row r="5" spans="1:8" ht="18">
      <c r="A5" s="2"/>
      <c r="F5" s="2"/>
      <c r="G5" s="96" t="s">
        <v>97</v>
      </c>
      <c r="H5" s="96"/>
    </row>
    <row r="6" ht="18">
      <c r="A6" s="2"/>
    </row>
    <row r="7" spans="1:8" ht="18">
      <c r="A7" s="97" t="s">
        <v>102</v>
      </c>
      <c r="B7" s="97"/>
      <c r="C7" s="97"/>
      <c r="D7" s="97"/>
      <c r="E7" s="97"/>
      <c r="F7" s="97"/>
      <c r="G7" s="97"/>
      <c r="H7" s="97"/>
    </row>
    <row r="8" spans="1:8" ht="18">
      <c r="A8" s="97" t="s">
        <v>103</v>
      </c>
      <c r="B8" s="97"/>
      <c r="C8" s="97"/>
      <c r="D8" s="97"/>
      <c r="E8" s="97"/>
      <c r="F8" s="97"/>
      <c r="G8" s="97"/>
      <c r="H8" s="97"/>
    </row>
    <row r="9" spans="1:8" ht="18" customHeight="1">
      <c r="A9" s="97" t="s">
        <v>100</v>
      </c>
      <c r="B9" s="97"/>
      <c r="C9" s="97"/>
      <c r="D9" s="97"/>
      <c r="E9" s="97"/>
      <c r="F9" s="97"/>
      <c r="G9" s="97"/>
      <c r="H9" s="97"/>
    </row>
    <row r="10" spans="1:8" ht="18" thickBot="1">
      <c r="A10" s="3"/>
      <c r="H10" s="2" t="s">
        <v>30</v>
      </c>
    </row>
    <row r="11" spans="1:18" ht="177.75" customHeight="1">
      <c r="A11" s="36" t="s">
        <v>0</v>
      </c>
      <c r="B11" s="36" t="s">
        <v>1</v>
      </c>
      <c r="C11" s="36" t="s">
        <v>2</v>
      </c>
      <c r="D11" s="36" t="s">
        <v>3</v>
      </c>
      <c r="E11" s="36" t="s">
        <v>4</v>
      </c>
      <c r="F11" s="36" t="s">
        <v>5</v>
      </c>
      <c r="G11" s="37" t="s">
        <v>28</v>
      </c>
      <c r="H11" s="36" t="s">
        <v>29</v>
      </c>
      <c r="I11" s="4" t="s">
        <v>44</v>
      </c>
      <c r="J11" s="5" t="s">
        <v>45</v>
      </c>
      <c r="K11" s="6" t="s">
        <v>46</v>
      </c>
      <c r="L11" s="6" t="s">
        <v>47</v>
      </c>
      <c r="M11" s="6" t="s">
        <v>48</v>
      </c>
      <c r="N11" s="6" t="s">
        <v>49</v>
      </c>
      <c r="O11" s="6" t="s">
        <v>55</v>
      </c>
      <c r="P11" s="7" t="s">
        <v>54</v>
      </c>
      <c r="Q11" s="8" t="s">
        <v>69</v>
      </c>
      <c r="R11" s="8" t="s">
        <v>58</v>
      </c>
    </row>
    <row r="12" spans="1:8" ht="30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10">
        <v>6</v>
      </c>
      <c r="G12" s="9">
        <v>7</v>
      </c>
      <c r="H12" s="10">
        <v>8</v>
      </c>
    </row>
    <row r="13" spans="1:18" ht="27.75" customHeight="1">
      <c r="A13" s="11" t="s">
        <v>6</v>
      </c>
      <c r="B13" s="12"/>
      <c r="C13" s="12"/>
      <c r="D13" s="12"/>
      <c r="E13" s="12"/>
      <c r="F13" s="13">
        <f>F14+F21+F23+F27+F34+F38+F40+F42+F45+F48</f>
        <v>22107.5</v>
      </c>
      <c r="G13" s="13">
        <f>G14+G21+G23+G27+G34+G38+G40+G42+G45+G48</f>
        <v>21920.5</v>
      </c>
      <c r="H13" s="13">
        <f>H14+H21+H23+H27+H34+H38+H40+H42+H45+H48</f>
        <v>187</v>
      </c>
      <c r="I13" s="14">
        <f>J13-F13</f>
        <v>1844.7000000000007</v>
      </c>
      <c r="J13" s="15">
        <f>SUM(K13:R13)</f>
        <v>23952.2</v>
      </c>
      <c r="K13" s="16">
        <v>21183.2</v>
      </c>
      <c r="L13" s="16">
        <v>138</v>
      </c>
      <c r="M13" s="16">
        <v>23</v>
      </c>
      <c r="N13" s="16">
        <v>1354</v>
      </c>
      <c r="O13" s="17">
        <v>0</v>
      </c>
      <c r="P13" s="1">
        <v>257</v>
      </c>
      <c r="Q13" s="1">
        <v>650</v>
      </c>
      <c r="R13" s="1">
        <v>347</v>
      </c>
    </row>
    <row r="14" spans="1:8" ht="27" customHeight="1">
      <c r="A14" s="18" t="s">
        <v>7</v>
      </c>
      <c r="B14" s="33" t="s">
        <v>14</v>
      </c>
      <c r="C14" s="33" t="s">
        <v>15</v>
      </c>
      <c r="D14" s="33"/>
      <c r="E14" s="33"/>
      <c r="F14" s="19">
        <f>F15+F16+F19+F20</f>
        <v>11322.4</v>
      </c>
      <c r="G14" s="19">
        <f>G15+G16+G19+G20</f>
        <v>11322.4</v>
      </c>
      <c r="H14" s="19">
        <f>H15+H16+H19+H20</f>
        <v>0</v>
      </c>
    </row>
    <row r="15" spans="1:8" ht="64.5" customHeight="1">
      <c r="A15" s="20" t="s">
        <v>76</v>
      </c>
      <c r="B15" s="34" t="s">
        <v>14</v>
      </c>
      <c r="C15" s="34" t="s">
        <v>16</v>
      </c>
      <c r="D15" s="34" t="s">
        <v>59</v>
      </c>
      <c r="E15" s="34" t="s">
        <v>50</v>
      </c>
      <c r="F15" s="22">
        <f aca="true" t="shared" si="0" ref="F15:F20">G15+H15</f>
        <v>1590</v>
      </c>
      <c r="G15" s="22">
        <v>1590</v>
      </c>
      <c r="H15" s="23">
        <v>0</v>
      </c>
    </row>
    <row r="16" spans="1:8" ht="96.75" customHeight="1">
      <c r="A16" s="20" t="s">
        <v>77</v>
      </c>
      <c r="B16" s="34" t="s">
        <v>14</v>
      </c>
      <c r="C16" s="34" t="s">
        <v>18</v>
      </c>
      <c r="D16" s="34" t="s">
        <v>60</v>
      </c>
      <c r="E16" s="34" t="s">
        <v>50</v>
      </c>
      <c r="F16" s="22">
        <f t="shared" si="0"/>
        <v>8567</v>
      </c>
      <c r="G16" s="22">
        <v>8567</v>
      </c>
      <c r="H16" s="23">
        <v>0</v>
      </c>
    </row>
    <row r="17" spans="1:8" ht="44.25" customHeight="1" hidden="1">
      <c r="A17" s="20" t="s">
        <v>32</v>
      </c>
      <c r="B17" s="34" t="s">
        <v>14</v>
      </c>
      <c r="C17" s="34" t="s">
        <v>22</v>
      </c>
      <c r="D17" s="34" t="s">
        <v>26</v>
      </c>
      <c r="E17" s="34" t="s">
        <v>52</v>
      </c>
      <c r="F17" s="22">
        <f t="shared" si="0"/>
        <v>0</v>
      </c>
      <c r="G17" s="22"/>
      <c r="H17" s="23"/>
    </row>
    <row r="18" spans="1:8" ht="35.25" customHeight="1" hidden="1">
      <c r="A18" s="20" t="s">
        <v>33</v>
      </c>
      <c r="B18" s="34" t="s">
        <v>14</v>
      </c>
      <c r="C18" s="34" t="s">
        <v>22</v>
      </c>
      <c r="D18" s="34" t="s">
        <v>34</v>
      </c>
      <c r="E18" s="34" t="s">
        <v>52</v>
      </c>
      <c r="F18" s="22">
        <f t="shared" si="0"/>
        <v>0</v>
      </c>
      <c r="G18" s="22"/>
      <c r="H18" s="23"/>
    </row>
    <row r="19" spans="1:10" ht="87.75" customHeight="1">
      <c r="A19" s="20" t="s">
        <v>78</v>
      </c>
      <c r="B19" s="34" t="s">
        <v>14</v>
      </c>
      <c r="C19" s="34" t="s">
        <v>21</v>
      </c>
      <c r="D19" s="34" t="s">
        <v>71</v>
      </c>
      <c r="E19" s="34" t="s">
        <v>51</v>
      </c>
      <c r="F19" s="22">
        <f t="shared" si="0"/>
        <v>13</v>
      </c>
      <c r="G19" s="22">
        <v>13</v>
      </c>
      <c r="H19" s="23"/>
      <c r="I19" s="98">
        <f>SUM(G19:G20)</f>
        <v>1165.4</v>
      </c>
      <c r="J19" s="24"/>
    </row>
    <row r="20" spans="1:10" ht="42" customHeight="1">
      <c r="A20" s="20" t="s">
        <v>79</v>
      </c>
      <c r="B20" s="34" t="s">
        <v>14</v>
      </c>
      <c r="C20" s="34" t="s">
        <v>40</v>
      </c>
      <c r="D20" s="34" t="s">
        <v>71</v>
      </c>
      <c r="E20" s="34" t="s">
        <v>52</v>
      </c>
      <c r="F20" s="22">
        <f t="shared" si="0"/>
        <v>1152.4</v>
      </c>
      <c r="G20" s="22">
        <v>1152.4</v>
      </c>
      <c r="H20" s="23">
        <v>0</v>
      </c>
      <c r="I20" s="99"/>
      <c r="J20" s="24"/>
    </row>
    <row r="21" spans="1:8" ht="21" customHeight="1">
      <c r="A21" s="25" t="s">
        <v>8</v>
      </c>
      <c r="B21" s="33" t="s">
        <v>16</v>
      </c>
      <c r="C21" s="33" t="s">
        <v>15</v>
      </c>
      <c r="D21" s="33"/>
      <c r="E21" s="33"/>
      <c r="F21" s="19">
        <f>F22</f>
        <v>168</v>
      </c>
      <c r="G21" s="19">
        <f>G22</f>
        <v>0</v>
      </c>
      <c r="H21" s="19">
        <f>H22</f>
        <v>168</v>
      </c>
    </row>
    <row r="22" spans="1:8" ht="198" customHeight="1">
      <c r="A22" s="20" t="s">
        <v>99</v>
      </c>
      <c r="B22" s="34" t="s">
        <v>16</v>
      </c>
      <c r="C22" s="34" t="s">
        <v>17</v>
      </c>
      <c r="D22" s="34" t="s">
        <v>61</v>
      </c>
      <c r="E22" s="34" t="s">
        <v>50</v>
      </c>
      <c r="F22" s="22">
        <f>G22+H22</f>
        <v>168</v>
      </c>
      <c r="G22" s="22">
        <v>0</v>
      </c>
      <c r="H22" s="22">
        <v>168</v>
      </c>
    </row>
    <row r="23" spans="1:8" ht="37.5" customHeight="1">
      <c r="A23" s="25" t="s">
        <v>9</v>
      </c>
      <c r="B23" s="33" t="s">
        <v>17</v>
      </c>
      <c r="C23" s="33" t="s">
        <v>15</v>
      </c>
      <c r="D23" s="33"/>
      <c r="E23" s="33"/>
      <c r="F23" s="19">
        <f>F24+F25+F26</f>
        <v>46</v>
      </c>
      <c r="G23" s="19">
        <f>G24+G25+G26</f>
        <v>27</v>
      </c>
      <c r="H23" s="19">
        <f>H24+H25+H26</f>
        <v>19</v>
      </c>
    </row>
    <row r="24" spans="1:8" s="26" customFormat="1" ht="249.75" customHeight="1">
      <c r="A24" s="20" t="s">
        <v>98</v>
      </c>
      <c r="B24" s="34" t="s">
        <v>17</v>
      </c>
      <c r="C24" s="34" t="s">
        <v>18</v>
      </c>
      <c r="D24" s="34" t="s">
        <v>62</v>
      </c>
      <c r="E24" s="34" t="s">
        <v>50</v>
      </c>
      <c r="F24" s="22">
        <f>G24+H24</f>
        <v>19</v>
      </c>
      <c r="G24" s="22">
        <v>0</v>
      </c>
      <c r="H24" s="22">
        <v>19</v>
      </c>
    </row>
    <row r="25" spans="1:8" ht="75.75" customHeight="1">
      <c r="A25" s="20" t="s">
        <v>80</v>
      </c>
      <c r="B25" s="34" t="s">
        <v>17</v>
      </c>
      <c r="C25" s="34" t="s">
        <v>19</v>
      </c>
      <c r="D25" s="34" t="s">
        <v>63</v>
      </c>
      <c r="E25" s="34" t="s">
        <v>35</v>
      </c>
      <c r="F25" s="22">
        <f>G25+H25</f>
        <v>0</v>
      </c>
      <c r="G25" s="22">
        <v>0</v>
      </c>
      <c r="H25" s="22">
        <v>0</v>
      </c>
    </row>
    <row r="26" spans="1:8" ht="30" customHeight="1">
      <c r="A26" s="20" t="s">
        <v>81</v>
      </c>
      <c r="B26" s="35" t="s">
        <v>17</v>
      </c>
      <c r="C26" s="35" t="s">
        <v>66</v>
      </c>
      <c r="D26" s="35" t="s">
        <v>67</v>
      </c>
      <c r="E26" s="35" t="s">
        <v>52</v>
      </c>
      <c r="F26" s="22">
        <f>G26+H26</f>
        <v>27</v>
      </c>
      <c r="G26" s="27">
        <v>27</v>
      </c>
      <c r="H26" s="27">
        <v>0</v>
      </c>
    </row>
    <row r="27" spans="1:8" ht="32.25" customHeight="1">
      <c r="A27" s="25" t="s">
        <v>36</v>
      </c>
      <c r="B27" s="33" t="s">
        <v>18</v>
      </c>
      <c r="C27" s="33" t="s">
        <v>15</v>
      </c>
      <c r="D27" s="33"/>
      <c r="E27" s="33"/>
      <c r="F27" s="19">
        <f>F28+F29+F30+F31+F32+F33</f>
        <v>1398.1000000000001</v>
      </c>
      <c r="G27" s="19">
        <f>G28+G29+G30+G31+G32+G33</f>
        <v>1398.1000000000001</v>
      </c>
      <c r="H27" s="19">
        <f>H28+H29+H30+H31+H32+H33</f>
        <v>0</v>
      </c>
    </row>
    <row r="28" spans="1:8" ht="32.25" customHeight="1">
      <c r="A28" s="20" t="s">
        <v>82</v>
      </c>
      <c r="B28" s="34" t="s">
        <v>18</v>
      </c>
      <c r="C28" s="34" t="s">
        <v>14</v>
      </c>
      <c r="D28" s="34" t="s">
        <v>68</v>
      </c>
      <c r="E28" s="34" t="s">
        <v>35</v>
      </c>
      <c r="F28" s="22">
        <f aca="true" t="shared" si="1" ref="F28:F33">G28+H28</f>
        <v>352.6</v>
      </c>
      <c r="G28" s="22">
        <v>352.6</v>
      </c>
      <c r="H28" s="22">
        <v>0</v>
      </c>
    </row>
    <row r="29" spans="1:8" ht="54" customHeight="1" hidden="1">
      <c r="A29" s="20" t="s">
        <v>83</v>
      </c>
      <c r="B29" s="35" t="s">
        <v>18</v>
      </c>
      <c r="C29" s="35" t="s">
        <v>20</v>
      </c>
      <c r="D29" s="35" t="s">
        <v>68</v>
      </c>
      <c r="E29" s="35" t="s">
        <v>50</v>
      </c>
      <c r="F29" s="22">
        <f t="shared" si="1"/>
        <v>0</v>
      </c>
      <c r="G29" s="27"/>
      <c r="H29" s="27"/>
    </row>
    <row r="30" spans="1:8" ht="33" customHeight="1" hidden="1">
      <c r="A30" s="20" t="s">
        <v>84</v>
      </c>
      <c r="B30" s="34" t="s">
        <v>18</v>
      </c>
      <c r="C30" s="34" t="s">
        <v>25</v>
      </c>
      <c r="D30" s="34" t="s">
        <v>65</v>
      </c>
      <c r="E30" s="34" t="s">
        <v>35</v>
      </c>
      <c r="F30" s="22">
        <f t="shared" si="1"/>
        <v>0</v>
      </c>
      <c r="G30" s="22"/>
      <c r="H30" s="22"/>
    </row>
    <row r="31" spans="1:8" ht="33.75" customHeight="1">
      <c r="A31" s="20" t="s">
        <v>85</v>
      </c>
      <c r="B31" s="35" t="s">
        <v>18</v>
      </c>
      <c r="C31" s="35" t="s">
        <v>19</v>
      </c>
      <c r="D31" s="35" t="s">
        <v>65</v>
      </c>
      <c r="E31" s="35" t="s">
        <v>52</v>
      </c>
      <c r="F31" s="22">
        <f t="shared" si="1"/>
        <v>400</v>
      </c>
      <c r="G31" s="27">
        <v>400</v>
      </c>
      <c r="H31" s="27">
        <v>0</v>
      </c>
    </row>
    <row r="32" spans="1:8" ht="33.75" customHeight="1">
      <c r="A32" s="20" t="s">
        <v>107</v>
      </c>
      <c r="B32" s="35" t="s">
        <v>18</v>
      </c>
      <c r="C32" s="35" t="s">
        <v>27</v>
      </c>
      <c r="D32" s="35" t="s">
        <v>65</v>
      </c>
      <c r="E32" s="35" t="s">
        <v>53</v>
      </c>
      <c r="F32" s="22">
        <f t="shared" si="1"/>
        <v>296.8</v>
      </c>
      <c r="G32" s="27">
        <v>296.8</v>
      </c>
      <c r="H32" s="27">
        <v>0</v>
      </c>
    </row>
    <row r="33" spans="1:8" ht="45" customHeight="1">
      <c r="A33" s="20" t="s">
        <v>41</v>
      </c>
      <c r="B33" s="34" t="s">
        <v>18</v>
      </c>
      <c r="C33" s="34" t="s">
        <v>42</v>
      </c>
      <c r="D33" s="34" t="s">
        <v>37</v>
      </c>
      <c r="E33" s="34" t="s">
        <v>35</v>
      </c>
      <c r="F33" s="22">
        <f t="shared" si="1"/>
        <v>348.7</v>
      </c>
      <c r="G33" s="22">
        <v>348.7</v>
      </c>
      <c r="H33" s="22">
        <v>0</v>
      </c>
    </row>
    <row r="34" spans="1:8" ht="31.5" customHeight="1">
      <c r="A34" s="25" t="s">
        <v>86</v>
      </c>
      <c r="B34" s="33" t="s">
        <v>20</v>
      </c>
      <c r="C34" s="33" t="s">
        <v>15</v>
      </c>
      <c r="D34" s="33"/>
      <c r="E34" s="33"/>
      <c r="F34" s="19">
        <f>F35+F36+F37</f>
        <v>924.3</v>
      </c>
      <c r="G34" s="19">
        <f>G35+G36+G37</f>
        <v>924.3</v>
      </c>
      <c r="H34" s="19">
        <f>H35+H36+H37</f>
        <v>0</v>
      </c>
    </row>
    <row r="35" spans="1:8" ht="23.25" customHeight="1">
      <c r="A35" s="20" t="s">
        <v>10</v>
      </c>
      <c r="B35" s="34" t="s">
        <v>20</v>
      </c>
      <c r="C35" s="34" t="s">
        <v>14</v>
      </c>
      <c r="D35" s="34"/>
      <c r="E35" s="34"/>
      <c r="F35" s="22">
        <f>G35+H35</f>
        <v>95.9</v>
      </c>
      <c r="G35" s="22">
        <v>95.9</v>
      </c>
      <c r="H35" s="22">
        <v>0</v>
      </c>
    </row>
    <row r="36" spans="1:8" ht="51" customHeight="1" hidden="1">
      <c r="A36" s="20" t="s">
        <v>87</v>
      </c>
      <c r="B36" s="34" t="s">
        <v>20</v>
      </c>
      <c r="C36" s="34" t="s">
        <v>16</v>
      </c>
      <c r="D36" s="34" t="s">
        <v>75</v>
      </c>
      <c r="E36" s="34" t="s">
        <v>52</v>
      </c>
      <c r="F36" s="22">
        <f>G36+H36</f>
        <v>0</v>
      </c>
      <c r="G36" s="22"/>
      <c r="H36" s="22"/>
    </row>
    <row r="37" spans="1:8" ht="25.5" customHeight="1">
      <c r="A37" s="20" t="s">
        <v>38</v>
      </c>
      <c r="B37" s="34" t="s">
        <v>20</v>
      </c>
      <c r="C37" s="34" t="s">
        <v>17</v>
      </c>
      <c r="D37" s="34" t="s">
        <v>70</v>
      </c>
      <c r="E37" s="34" t="s">
        <v>35</v>
      </c>
      <c r="F37" s="22">
        <f>G37+H37</f>
        <v>828.4</v>
      </c>
      <c r="G37" s="22">
        <v>828.4</v>
      </c>
      <c r="H37" s="22">
        <v>0</v>
      </c>
    </row>
    <row r="38" spans="1:8" ht="27.75" customHeight="1" hidden="1">
      <c r="A38" s="25" t="s">
        <v>11</v>
      </c>
      <c r="B38" s="33" t="s">
        <v>21</v>
      </c>
      <c r="C38" s="33" t="s">
        <v>15</v>
      </c>
      <c r="D38" s="33"/>
      <c r="E38" s="33"/>
      <c r="F38" s="19">
        <f>F39</f>
        <v>0</v>
      </c>
      <c r="G38" s="19">
        <f>G39</f>
        <v>0</v>
      </c>
      <c r="H38" s="19">
        <f>H39</f>
        <v>0</v>
      </c>
    </row>
    <row r="39" spans="1:8" ht="33.75" customHeight="1" hidden="1">
      <c r="A39" s="20" t="s">
        <v>88</v>
      </c>
      <c r="B39" s="34" t="s">
        <v>21</v>
      </c>
      <c r="C39" s="34" t="s">
        <v>20</v>
      </c>
      <c r="D39" s="34" t="s">
        <v>23</v>
      </c>
      <c r="E39" s="34" t="s">
        <v>35</v>
      </c>
      <c r="F39" s="22"/>
      <c r="G39" s="22"/>
      <c r="H39" s="22"/>
    </row>
    <row r="40" spans="1:8" ht="24.75" customHeight="1" hidden="1">
      <c r="A40" s="25" t="s">
        <v>12</v>
      </c>
      <c r="B40" s="33" t="s">
        <v>22</v>
      </c>
      <c r="C40" s="33" t="s">
        <v>15</v>
      </c>
      <c r="D40" s="33"/>
      <c r="E40" s="33"/>
      <c r="F40" s="19">
        <f>F41</f>
        <v>0</v>
      </c>
      <c r="G40" s="19">
        <f>G41</f>
        <v>0</v>
      </c>
      <c r="H40" s="19">
        <f>H41</f>
        <v>0</v>
      </c>
    </row>
    <row r="41" spans="1:8" ht="31.5" customHeight="1" hidden="1">
      <c r="A41" s="20" t="s">
        <v>89</v>
      </c>
      <c r="B41" s="34" t="s">
        <v>22</v>
      </c>
      <c r="C41" s="34" t="s">
        <v>22</v>
      </c>
      <c r="D41" s="34" t="s">
        <v>64</v>
      </c>
      <c r="E41" s="34" t="s">
        <v>52</v>
      </c>
      <c r="F41" s="22">
        <f>G41+H41</f>
        <v>0</v>
      </c>
      <c r="G41" s="22">
        <v>0</v>
      </c>
      <c r="H41" s="22">
        <v>0</v>
      </c>
    </row>
    <row r="42" spans="1:19" ht="36.75" customHeight="1">
      <c r="A42" s="25" t="s">
        <v>90</v>
      </c>
      <c r="B42" s="33" t="s">
        <v>25</v>
      </c>
      <c r="C42" s="33" t="s">
        <v>15</v>
      </c>
      <c r="D42" s="33"/>
      <c r="E42" s="33"/>
      <c r="F42" s="19">
        <f>F43+F44</f>
        <v>7188.6</v>
      </c>
      <c r="G42" s="19">
        <f aca="true" t="shared" si="2" ref="G42:S42">G43+G44</f>
        <v>7188.6</v>
      </c>
      <c r="H42" s="19">
        <f t="shared" si="2"/>
        <v>0</v>
      </c>
      <c r="I42" s="28">
        <f t="shared" si="2"/>
        <v>0</v>
      </c>
      <c r="J42" s="28">
        <f t="shared" si="2"/>
        <v>0</v>
      </c>
      <c r="K42" s="28">
        <f t="shared" si="2"/>
        <v>0</v>
      </c>
      <c r="L42" s="28">
        <f t="shared" si="2"/>
        <v>0</v>
      </c>
      <c r="M42" s="28">
        <f t="shared" si="2"/>
        <v>0</v>
      </c>
      <c r="N42" s="28">
        <f t="shared" si="2"/>
        <v>0</v>
      </c>
      <c r="O42" s="28">
        <f t="shared" si="2"/>
        <v>0</v>
      </c>
      <c r="P42" s="28">
        <f t="shared" si="2"/>
        <v>0</v>
      </c>
      <c r="Q42" s="28">
        <f t="shared" si="2"/>
        <v>0</v>
      </c>
      <c r="R42" s="28">
        <f t="shared" si="2"/>
        <v>0</v>
      </c>
      <c r="S42" s="28">
        <f t="shared" si="2"/>
        <v>0</v>
      </c>
    </row>
    <row r="43" spans="1:8" ht="44.25" customHeight="1">
      <c r="A43" s="20" t="s">
        <v>91</v>
      </c>
      <c r="B43" s="34" t="s">
        <v>25</v>
      </c>
      <c r="C43" s="34" t="s">
        <v>14</v>
      </c>
      <c r="D43" s="34" t="s">
        <v>73</v>
      </c>
      <c r="E43" s="34" t="s">
        <v>35</v>
      </c>
      <c r="F43" s="22">
        <f>G43+H43</f>
        <v>7188.6</v>
      </c>
      <c r="G43" s="22">
        <v>7188.6</v>
      </c>
      <c r="H43" s="22">
        <v>0</v>
      </c>
    </row>
    <row r="44" spans="1:8" ht="36" customHeight="1" hidden="1">
      <c r="A44" s="20" t="s">
        <v>92</v>
      </c>
      <c r="B44" s="34" t="s">
        <v>25</v>
      </c>
      <c r="C44" s="34" t="s">
        <v>18</v>
      </c>
      <c r="D44" s="34" t="s">
        <v>72</v>
      </c>
      <c r="E44" s="34" t="s">
        <v>56</v>
      </c>
      <c r="F44" s="22"/>
      <c r="G44" s="22"/>
      <c r="H44" s="22"/>
    </row>
    <row r="45" spans="1:8" ht="22.5" customHeight="1">
      <c r="A45" s="25" t="s">
        <v>13</v>
      </c>
      <c r="B45" s="33">
        <v>10</v>
      </c>
      <c r="C45" s="33" t="s">
        <v>15</v>
      </c>
      <c r="D45" s="33"/>
      <c r="E45" s="33"/>
      <c r="F45" s="19">
        <f>F46+F47</f>
        <v>60</v>
      </c>
      <c r="G45" s="19">
        <f>G46+G47</f>
        <v>60</v>
      </c>
      <c r="H45" s="19">
        <f>H46+H47</f>
        <v>0</v>
      </c>
    </row>
    <row r="46" spans="1:8" s="26" customFormat="1" ht="48.75" customHeight="1">
      <c r="A46" s="20" t="s">
        <v>93</v>
      </c>
      <c r="B46" s="34" t="s">
        <v>27</v>
      </c>
      <c r="C46" s="34" t="s">
        <v>14</v>
      </c>
      <c r="D46" s="34" t="s">
        <v>74</v>
      </c>
      <c r="E46" s="34" t="s">
        <v>57</v>
      </c>
      <c r="F46" s="22">
        <f>G46+H46</f>
        <v>60</v>
      </c>
      <c r="G46" s="22">
        <v>60</v>
      </c>
      <c r="H46" s="22">
        <v>0</v>
      </c>
    </row>
    <row r="47" spans="1:8" s="26" customFormat="1" ht="40.5" customHeight="1" hidden="1">
      <c r="A47" s="20" t="s">
        <v>94</v>
      </c>
      <c r="B47" s="34" t="s">
        <v>27</v>
      </c>
      <c r="C47" s="34" t="s">
        <v>17</v>
      </c>
      <c r="D47" s="34" t="s">
        <v>39</v>
      </c>
      <c r="E47" s="34" t="s">
        <v>24</v>
      </c>
      <c r="F47" s="22"/>
      <c r="G47" s="22"/>
      <c r="H47" s="22"/>
    </row>
    <row r="48" spans="1:8" s="26" customFormat="1" ht="40.5" customHeight="1">
      <c r="A48" s="25" t="s">
        <v>43</v>
      </c>
      <c r="B48" s="33" t="s">
        <v>31</v>
      </c>
      <c r="C48" s="33" t="s">
        <v>15</v>
      </c>
      <c r="D48" s="33"/>
      <c r="E48" s="33"/>
      <c r="F48" s="19">
        <f>F49+F50</f>
        <v>1000.1</v>
      </c>
      <c r="G48" s="19">
        <f>G49+G50</f>
        <v>1000.1</v>
      </c>
      <c r="H48" s="19">
        <f>H49+H50</f>
        <v>0</v>
      </c>
    </row>
    <row r="49" spans="1:8" s="26" customFormat="1" ht="36" customHeight="1">
      <c r="A49" s="20" t="s">
        <v>95</v>
      </c>
      <c r="B49" s="34" t="s">
        <v>31</v>
      </c>
      <c r="C49" s="34" t="s">
        <v>14</v>
      </c>
      <c r="D49" s="34" t="s">
        <v>73</v>
      </c>
      <c r="E49" s="34" t="s">
        <v>35</v>
      </c>
      <c r="F49" s="22">
        <f>G49+H49</f>
        <v>1000.1</v>
      </c>
      <c r="G49" s="22">
        <v>1000.1</v>
      </c>
      <c r="H49" s="22">
        <v>0</v>
      </c>
    </row>
    <row r="50" spans="1:8" s="26" customFormat="1" ht="24.75" customHeight="1" hidden="1">
      <c r="A50" s="29" t="s">
        <v>96</v>
      </c>
      <c r="B50" s="21" t="s">
        <v>31</v>
      </c>
      <c r="C50" s="21" t="s">
        <v>16</v>
      </c>
      <c r="D50" s="21" t="s">
        <v>72</v>
      </c>
      <c r="E50" s="21" t="s">
        <v>56</v>
      </c>
      <c r="F50" s="22"/>
      <c r="G50" s="23"/>
      <c r="H50" s="22"/>
    </row>
    <row r="51" spans="1:8" ht="18" hidden="1">
      <c r="A51" s="30"/>
      <c r="B51" s="31"/>
      <c r="C51" s="31"/>
      <c r="D51" s="31"/>
      <c r="E51" s="31"/>
      <c r="F51" s="32"/>
      <c r="G51" s="32"/>
      <c r="H51" s="32"/>
    </row>
  </sheetData>
  <sheetProtection/>
  <mergeCells count="8">
    <mergeCell ref="F1:H1"/>
    <mergeCell ref="A7:H7"/>
    <mergeCell ref="G5:H5"/>
    <mergeCell ref="A9:H9"/>
    <mergeCell ref="I19:I20"/>
    <mergeCell ref="A8:H8"/>
    <mergeCell ref="G4:H4"/>
    <mergeCell ref="G3:H3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H22" sqref="H22"/>
    </sheetView>
  </sheetViews>
  <sheetFormatPr defaultColWidth="9.125" defaultRowHeight="12.75"/>
  <cols>
    <col min="1" max="1" width="25.375" style="39" customWidth="1"/>
    <col min="2" max="2" width="42.125" style="39" customWidth="1"/>
    <col min="3" max="3" width="14.50390625" style="39" customWidth="1"/>
    <col min="4" max="4" width="19.00390625" style="39" customWidth="1"/>
    <col min="5" max="16384" width="9.125" style="39" customWidth="1"/>
  </cols>
  <sheetData>
    <row r="1" spans="1:4" ht="15" customHeight="1">
      <c r="A1" s="38"/>
      <c r="B1" s="38"/>
      <c r="C1" s="147" t="s">
        <v>108</v>
      </c>
      <c r="D1" s="147"/>
    </row>
    <row r="2" spans="1:4" ht="15" customHeight="1">
      <c r="A2" s="38"/>
      <c r="B2" s="38"/>
      <c r="C2" s="147" t="s">
        <v>109</v>
      </c>
      <c r="D2" s="147"/>
    </row>
    <row r="3" spans="1:4" ht="14.25" customHeight="1">
      <c r="A3" s="38"/>
      <c r="B3" s="38"/>
      <c r="C3" s="147" t="s">
        <v>110</v>
      </c>
      <c r="D3" s="147"/>
    </row>
    <row r="4" spans="1:4" ht="15" customHeight="1">
      <c r="A4" s="38"/>
      <c r="B4" s="38"/>
      <c r="C4" s="147" t="s">
        <v>111</v>
      </c>
      <c r="D4" s="147"/>
    </row>
    <row r="5" spans="1:4" ht="15" customHeight="1">
      <c r="A5" s="38"/>
      <c r="B5" s="38"/>
      <c r="C5" s="147" t="s">
        <v>112</v>
      </c>
      <c r="D5" s="147"/>
    </row>
    <row r="6" spans="1:4" ht="15">
      <c r="A6" s="134" t="s">
        <v>113</v>
      </c>
      <c r="B6" s="134"/>
      <c r="C6" s="134"/>
      <c r="D6" s="134"/>
    </row>
    <row r="7" spans="1:4" ht="16.5" customHeight="1">
      <c r="A7" s="134" t="s">
        <v>114</v>
      </c>
      <c r="B7" s="134"/>
      <c r="C7" s="134"/>
      <c r="D7" s="134"/>
    </row>
    <row r="8" spans="1:4" ht="16.5" customHeight="1">
      <c r="A8" s="134" t="s">
        <v>115</v>
      </c>
      <c r="B8" s="134"/>
      <c r="C8" s="134"/>
      <c r="D8" s="134"/>
    </row>
    <row r="9" spans="1:4" ht="15">
      <c r="A9" s="134" t="s">
        <v>116</v>
      </c>
      <c r="B9" s="134"/>
      <c r="C9" s="134"/>
      <c r="D9" s="134"/>
    </row>
    <row r="10" spans="1:4" ht="15.75" thickBot="1">
      <c r="A10" s="40"/>
      <c r="B10" s="40"/>
      <c r="C10" s="40"/>
      <c r="D10" s="40"/>
    </row>
    <row r="11" spans="1:4" ht="12.75" customHeight="1">
      <c r="A11" s="135" t="s">
        <v>117</v>
      </c>
      <c r="B11" s="138" t="s">
        <v>118</v>
      </c>
      <c r="C11" s="139"/>
      <c r="D11" s="144" t="s">
        <v>119</v>
      </c>
    </row>
    <row r="12" spans="1:4" ht="12.75" customHeight="1">
      <c r="A12" s="136"/>
      <c r="B12" s="140"/>
      <c r="C12" s="141"/>
      <c r="D12" s="145"/>
    </row>
    <row r="13" spans="1:4" ht="12.75" customHeight="1">
      <c r="A13" s="136"/>
      <c r="B13" s="140"/>
      <c r="C13" s="141"/>
      <c r="D13" s="145"/>
    </row>
    <row r="14" spans="1:4" ht="8.25" customHeight="1" thickBot="1">
      <c r="A14" s="137"/>
      <c r="B14" s="142"/>
      <c r="C14" s="143"/>
      <c r="D14" s="146"/>
    </row>
    <row r="15" spans="1:4" ht="15">
      <c r="A15" s="41">
        <v>1</v>
      </c>
      <c r="B15" s="128">
        <v>2</v>
      </c>
      <c r="C15" s="129"/>
      <c r="D15" s="42"/>
    </row>
    <row r="16" spans="1:4" ht="15.75" thickBot="1">
      <c r="A16" s="43" t="s">
        <v>120</v>
      </c>
      <c r="B16" s="130" t="s">
        <v>121</v>
      </c>
      <c r="C16" s="131"/>
      <c r="D16" s="44">
        <f>SUM(D17+D20+D22+D28+D30+D36+D39+D40+D41+D33)</f>
        <v>1433</v>
      </c>
    </row>
    <row r="17" spans="1:4" ht="15.75" thickBot="1">
      <c r="A17" s="45" t="s">
        <v>122</v>
      </c>
      <c r="B17" s="108" t="s">
        <v>123</v>
      </c>
      <c r="C17" s="109"/>
      <c r="D17" s="46">
        <f>SUM(D19)</f>
        <v>831</v>
      </c>
    </row>
    <row r="18" spans="1:4" ht="15.75" thickBot="1">
      <c r="A18" s="47" t="s">
        <v>124</v>
      </c>
      <c r="B18" s="116" t="s">
        <v>125</v>
      </c>
      <c r="C18" s="117"/>
      <c r="D18" s="46">
        <f>D19</f>
        <v>831</v>
      </c>
    </row>
    <row r="19" spans="1:4" ht="68.25" customHeight="1" thickBot="1">
      <c r="A19" s="48" t="s">
        <v>126</v>
      </c>
      <c r="B19" s="132" t="s">
        <v>127</v>
      </c>
      <c r="C19" s="133"/>
      <c r="D19" s="46">
        <v>831</v>
      </c>
    </row>
    <row r="20" spans="1:4" ht="15.75" hidden="1" thickBot="1">
      <c r="A20" s="49" t="s">
        <v>190</v>
      </c>
      <c r="B20" s="50" t="s">
        <v>191</v>
      </c>
      <c r="C20" s="51"/>
      <c r="D20" s="52">
        <f>D21</f>
        <v>0</v>
      </c>
    </row>
    <row r="21" spans="1:4" ht="15.75" hidden="1" thickBot="1">
      <c r="A21" s="53" t="s">
        <v>192</v>
      </c>
      <c r="B21" s="54" t="s">
        <v>193</v>
      </c>
      <c r="C21" s="54"/>
      <c r="D21" s="55">
        <v>0</v>
      </c>
    </row>
    <row r="22" spans="1:4" ht="23.25" customHeight="1" thickBot="1">
      <c r="A22" s="56" t="s">
        <v>128</v>
      </c>
      <c r="B22" s="108" t="s">
        <v>129</v>
      </c>
      <c r="C22" s="109"/>
      <c r="D22" s="52">
        <f>SUM(D24:D25)</f>
        <v>99</v>
      </c>
    </row>
    <row r="23" spans="1:4" ht="23.25" customHeight="1" thickBot="1">
      <c r="A23" s="47" t="s">
        <v>130</v>
      </c>
      <c r="B23" s="116" t="s">
        <v>131</v>
      </c>
      <c r="C23" s="117"/>
      <c r="D23" s="57">
        <f>D24</f>
        <v>52</v>
      </c>
    </row>
    <row r="24" spans="1:4" ht="51" customHeight="1">
      <c r="A24" s="58" t="s">
        <v>132</v>
      </c>
      <c r="B24" s="124" t="s">
        <v>133</v>
      </c>
      <c r="C24" s="125"/>
      <c r="D24" s="59">
        <v>52</v>
      </c>
    </row>
    <row r="25" spans="1:4" ht="24" customHeight="1" thickBot="1">
      <c r="A25" s="60" t="s">
        <v>134</v>
      </c>
      <c r="B25" s="126" t="s">
        <v>135</v>
      </c>
      <c r="C25" s="127"/>
      <c r="D25" s="55">
        <f>D26+D27</f>
        <v>47</v>
      </c>
    </row>
    <row r="26" spans="1:4" ht="96.75" customHeight="1" thickBot="1">
      <c r="A26" s="61" t="s">
        <v>136</v>
      </c>
      <c r="B26" s="118" t="s">
        <v>137</v>
      </c>
      <c r="C26" s="119"/>
      <c r="D26" s="62">
        <v>30</v>
      </c>
    </row>
    <row r="27" spans="1:5" ht="103.5" customHeight="1" thickBot="1">
      <c r="A27" s="61" t="s">
        <v>138</v>
      </c>
      <c r="B27" s="118" t="s">
        <v>139</v>
      </c>
      <c r="C27" s="119"/>
      <c r="D27" s="62">
        <v>17</v>
      </c>
      <c r="E27" s="63"/>
    </row>
    <row r="28" spans="1:4" ht="36" customHeight="1" thickBot="1">
      <c r="A28" s="49" t="s">
        <v>140</v>
      </c>
      <c r="B28" s="108" t="s">
        <v>141</v>
      </c>
      <c r="C28" s="109"/>
      <c r="D28" s="46">
        <f>D29</f>
        <v>12</v>
      </c>
    </row>
    <row r="29" spans="1:4" ht="89.25" customHeight="1" thickBot="1">
      <c r="A29" s="64" t="s">
        <v>142</v>
      </c>
      <c r="B29" s="118" t="s">
        <v>143</v>
      </c>
      <c r="C29" s="119"/>
      <c r="D29" s="46">
        <v>12</v>
      </c>
    </row>
    <row r="30" spans="1:4" ht="47.25" customHeight="1" thickBot="1">
      <c r="A30" s="65" t="s">
        <v>144</v>
      </c>
      <c r="B30" s="108" t="s">
        <v>145</v>
      </c>
      <c r="C30" s="109"/>
      <c r="D30" s="46">
        <f>D31</f>
        <v>426</v>
      </c>
    </row>
    <row r="31" spans="1:4" ht="30.75" customHeight="1" thickBot="1">
      <c r="A31" s="66" t="s">
        <v>146</v>
      </c>
      <c r="B31" s="120" t="s">
        <v>147</v>
      </c>
      <c r="C31" s="121"/>
      <c r="D31" s="67">
        <f>D32</f>
        <v>426</v>
      </c>
    </row>
    <row r="32" spans="1:4" ht="81.75" customHeight="1" thickBot="1">
      <c r="A32" s="68" t="s">
        <v>148</v>
      </c>
      <c r="B32" s="106" t="s">
        <v>149</v>
      </c>
      <c r="C32" s="106"/>
      <c r="D32" s="69">
        <v>426</v>
      </c>
    </row>
    <row r="33" spans="1:4" ht="47.25" customHeight="1" thickBot="1">
      <c r="A33" s="70" t="s">
        <v>150</v>
      </c>
      <c r="B33" s="122" t="s">
        <v>151</v>
      </c>
      <c r="C33" s="123"/>
      <c r="D33" s="52">
        <f>D34</f>
        <v>55</v>
      </c>
    </row>
    <row r="34" spans="1:4" ht="40.5" customHeight="1" thickBot="1">
      <c r="A34" s="71" t="s">
        <v>152</v>
      </c>
      <c r="B34" s="106" t="s">
        <v>153</v>
      </c>
      <c r="C34" s="106"/>
      <c r="D34" s="69">
        <v>55</v>
      </c>
    </row>
    <row r="35" spans="1:4" ht="39.75" customHeight="1" thickBot="1">
      <c r="A35" s="71" t="s">
        <v>154</v>
      </c>
      <c r="B35" s="106" t="s">
        <v>155</v>
      </c>
      <c r="C35" s="106"/>
      <c r="D35" s="69"/>
    </row>
    <row r="36" spans="1:4" ht="36" customHeight="1" thickBot="1">
      <c r="A36" s="70" t="s">
        <v>156</v>
      </c>
      <c r="B36" s="100" t="s">
        <v>157</v>
      </c>
      <c r="C36" s="101"/>
      <c r="D36" s="46">
        <f>D37</f>
        <v>10</v>
      </c>
    </row>
    <row r="37" spans="1:4" ht="42" customHeight="1" thickBot="1">
      <c r="A37" s="72" t="s">
        <v>158</v>
      </c>
      <c r="B37" s="116" t="s">
        <v>159</v>
      </c>
      <c r="C37" s="117"/>
      <c r="D37" s="73">
        <f>D38</f>
        <v>10</v>
      </c>
    </row>
    <row r="38" spans="1:4" ht="15.75" thickBot="1">
      <c r="A38" s="74" t="s">
        <v>160</v>
      </c>
      <c r="B38" s="118" t="s">
        <v>161</v>
      </c>
      <c r="C38" s="119"/>
      <c r="D38" s="75">
        <v>10</v>
      </c>
    </row>
    <row r="39" spans="1:4" ht="15.75" thickBot="1">
      <c r="A39" s="70" t="s">
        <v>162</v>
      </c>
      <c r="B39" s="108" t="s">
        <v>163</v>
      </c>
      <c r="C39" s="109"/>
      <c r="D39" s="46">
        <v>0</v>
      </c>
    </row>
    <row r="40" spans="1:4" ht="24" customHeight="1" thickBot="1">
      <c r="A40" s="70" t="s">
        <v>164</v>
      </c>
      <c r="B40" s="108" t="s">
        <v>165</v>
      </c>
      <c r="C40" s="109"/>
      <c r="D40" s="46">
        <v>0</v>
      </c>
    </row>
    <row r="41" spans="1:4" ht="24" customHeight="1" thickBot="1">
      <c r="A41" s="49" t="s">
        <v>166</v>
      </c>
      <c r="B41" s="108" t="s">
        <v>167</v>
      </c>
      <c r="C41" s="109"/>
      <c r="D41" s="46">
        <v>0</v>
      </c>
    </row>
    <row r="42" spans="1:4" ht="24" customHeight="1" thickBot="1">
      <c r="A42" s="76" t="s">
        <v>168</v>
      </c>
      <c r="B42" s="110" t="s">
        <v>169</v>
      </c>
      <c r="C42" s="111"/>
      <c r="D42" s="77">
        <f>D43+D55</f>
        <v>20674.5</v>
      </c>
    </row>
    <row r="43" spans="1:4" ht="36.75" customHeight="1" thickBot="1">
      <c r="A43" s="76" t="s">
        <v>170</v>
      </c>
      <c r="B43" s="112" t="s">
        <v>171</v>
      </c>
      <c r="C43" s="113"/>
      <c r="D43" s="78">
        <f>D44+D46+D47+D50</f>
        <v>20674.5</v>
      </c>
    </row>
    <row r="44" spans="1:4" ht="27" customHeight="1" thickBot="1">
      <c r="A44" s="79" t="s">
        <v>172</v>
      </c>
      <c r="B44" s="114" t="s">
        <v>194</v>
      </c>
      <c r="C44" s="115"/>
      <c r="D44" s="80">
        <f>SUM(D45:D45)</f>
        <v>20119.5</v>
      </c>
    </row>
    <row r="45" spans="1:4" ht="48.75" customHeight="1" thickBot="1" thickTop="1">
      <c r="A45" s="81" t="s">
        <v>173</v>
      </c>
      <c r="B45" s="106" t="s">
        <v>174</v>
      </c>
      <c r="C45" s="106"/>
      <c r="D45" s="82">
        <v>20119.5</v>
      </c>
    </row>
    <row r="46" spans="1:4" ht="42" customHeight="1" thickBot="1">
      <c r="A46" s="56" t="s">
        <v>175</v>
      </c>
      <c r="B46" s="100" t="s">
        <v>195</v>
      </c>
      <c r="C46" s="101"/>
      <c r="D46" s="83">
        <v>0</v>
      </c>
    </row>
    <row r="47" spans="1:4" ht="33" customHeight="1" thickBot="1">
      <c r="A47" s="70" t="s">
        <v>176</v>
      </c>
      <c r="B47" s="104" t="s">
        <v>196</v>
      </c>
      <c r="C47" s="105"/>
      <c r="D47" s="78">
        <f>SUM(D48:D49)</f>
        <v>187</v>
      </c>
    </row>
    <row r="48" spans="1:4" ht="48" customHeight="1" thickBot="1">
      <c r="A48" s="71" t="s">
        <v>177</v>
      </c>
      <c r="B48" s="106" t="s">
        <v>178</v>
      </c>
      <c r="C48" s="106"/>
      <c r="D48" s="84">
        <v>19</v>
      </c>
    </row>
    <row r="49" spans="1:4" ht="56.25" customHeight="1" thickBot="1">
      <c r="A49" s="61" t="s">
        <v>179</v>
      </c>
      <c r="B49" s="106" t="s">
        <v>180</v>
      </c>
      <c r="C49" s="106"/>
      <c r="D49" s="85">
        <v>168</v>
      </c>
    </row>
    <row r="50" spans="1:4" ht="25.5" customHeight="1" thickBot="1">
      <c r="A50" s="70" t="s">
        <v>181</v>
      </c>
      <c r="B50" s="100" t="s">
        <v>182</v>
      </c>
      <c r="C50" s="101"/>
      <c r="D50" s="62">
        <f>SUM(D51:D54)</f>
        <v>368</v>
      </c>
    </row>
    <row r="51" spans="1:4" ht="66.75" customHeight="1" hidden="1">
      <c r="A51" s="86" t="s">
        <v>197</v>
      </c>
      <c r="B51" s="87" t="s">
        <v>198</v>
      </c>
      <c r="C51" s="87"/>
      <c r="D51" s="88"/>
    </row>
    <row r="52" spans="1:4" ht="36" customHeight="1" hidden="1">
      <c r="A52" s="61" t="s">
        <v>199</v>
      </c>
      <c r="B52" s="89" t="s">
        <v>200</v>
      </c>
      <c r="C52" s="89"/>
      <c r="D52" s="88"/>
    </row>
    <row r="53" spans="1:4" ht="89.25" customHeight="1" thickBot="1">
      <c r="A53" s="61" t="s">
        <v>183</v>
      </c>
      <c r="B53" s="106" t="s">
        <v>184</v>
      </c>
      <c r="C53" s="106"/>
      <c r="D53" s="90">
        <v>283.4</v>
      </c>
    </row>
    <row r="54" spans="1:4" ht="38.25" customHeight="1" thickBot="1">
      <c r="A54" s="61" t="s">
        <v>185</v>
      </c>
      <c r="B54" s="107" t="s">
        <v>186</v>
      </c>
      <c r="C54" s="107"/>
      <c r="D54" s="90">
        <v>84.6</v>
      </c>
    </row>
    <row r="55" spans="1:4" ht="22.5" customHeight="1" thickBot="1">
      <c r="A55" s="91" t="s">
        <v>187</v>
      </c>
      <c r="B55" s="100" t="s">
        <v>188</v>
      </c>
      <c r="C55" s="101"/>
      <c r="D55" s="78">
        <v>0</v>
      </c>
    </row>
    <row r="56" spans="1:8" ht="22.5" customHeight="1" thickBot="1">
      <c r="A56" s="92"/>
      <c r="B56" s="102" t="s">
        <v>189</v>
      </c>
      <c r="C56" s="103"/>
      <c r="D56" s="93">
        <f>SUM(D16+D42)</f>
        <v>22107.5</v>
      </c>
      <c r="H56" s="94"/>
    </row>
    <row r="57" spans="1:4" ht="12.75">
      <c r="A57" s="95"/>
      <c r="B57" s="95"/>
      <c r="C57" s="95"/>
      <c r="D57" s="95"/>
    </row>
  </sheetData>
  <sheetProtection/>
  <mergeCells count="50">
    <mergeCell ref="C1:D1"/>
    <mergeCell ref="C2:D2"/>
    <mergeCell ref="C3:D3"/>
    <mergeCell ref="C4:D4"/>
    <mergeCell ref="C5:D5"/>
    <mergeCell ref="A6:D6"/>
    <mergeCell ref="A7:D7"/>
    <mergeCell ref="A8:D8"/>
    <mergeCell ref="A9:D9"/>
    <mergeCell ref="A11:A14"/>
    <mergeCell ref="B11:C14"/>
    <mergeCell ref="D11:D14"/>
    <mergeCell ref="B15:C15"/>
    <mergeCell ref="B16:C16"/>
    <mergeCell ref="B17:C17"/>
    <mergeCell ref="B18:C18"/>
    <mergeCell ref="B19:C1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5:C55"/>
    <mergeCell ref="B56:C56"/>
    <mergeCell ref="B47:C47"/>
    <mergeCell ref="B48:C48"/>
    <mergeCell ref="B49:C49"/>
    <mergeCell ref="B50:C50"/>
    <mergeCell ref="B53:C53"/>
    <mergeCell ref="B54:C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2012-10-31T11:30:03Z</cp:lastPrinted>
  <dcterms:created xsi:type="dcterms:W3CDTF">2004-12-26T12:16:03Z</dcterms:created>
  <dcterms:modified xsi:type="dcterms:W3CDTF">2015-11-13T10:20:22Z</dcterms:modified>
  <cp:category/>
  <cp:version/>
  <cp:contentType/>
  <cp:contentStatus/>
</cp:coreProperties>
</file>